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<sst xmlns="http://schemas.openxmlformats.org/spreadsheetml/2006/main" count="85" uniqueCount="72">
  <si>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</si>
  <si>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</si>
  <si>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</si>
  <si>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</si>
  <si>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</si>
  <si>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</si>
  <si>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</si>
  <si>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</si>
  <si>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</si>
  <si>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</si>
  <si>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</si>
  <si>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</si>
  <si>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</si>
  <si>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</si>
  <si>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</si>
  <si>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</si>
  <si>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</si>
  <si>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</si>
  <si>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</si>
  <si>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</si>
  <si>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</si>
  <si>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</si>
  <si>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</si>
  <si>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</si>
  <si>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</si>
  <si>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</si>
  <si>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</si>
  <si>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</si>
  <si>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</si>
  <si>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</si>
  <si>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</si>
  <si>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</si>
  <si>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</si>
  <si>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</si>
  <si>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</si>
  <si>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</si>
  <si>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</si>
  <si>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</si>
  <si>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</si>
  <si>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</si>
  <si>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</si>
  <si>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</si>
  <si>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</si>
  <si>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</si>
  <si>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</si>
  <si>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</si>
  <si>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</si>
  <si>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</si>
  <si>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</si>
  <si>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</si>
  <si>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</si>
  <si>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</si>
  <si>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</si>
  <si>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</si>
  <si>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</si>
  <si>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</si>
  <si>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</si>
  <si>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</si>
  <si>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</si>
  <si>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</si>
  <si>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</si>
  <si>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</si>
  <si>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</si>
  <si>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</si>
  <si>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</si>
  <si>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</si>
  <si>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</si>
  <si>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</si>
  <si>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30.01.2014 р.</t>
  </si>
  <si>
    <r>
      <t xml:space="preserve">станом на 30.01.2013р.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</si>
  <si>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</si>
  <si>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30</t>
    </r>
    <r>
      <rPr>
        <b/>
        <sz val="10"/>
        <color indexed="10"/>
        <rFont val="Times New Roman"/>
        <family val="1"/>
      </rPr>
      <t>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</si>
</sst>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42950"/>
        <c:crosses val="autoZero"/>
        <c:auto val="0"/>
        <c:lblOffset val="100"/>
        <c:tickLblSkip val="1"/>
        <c:noMultiLvlLbl val="0"/>
      </c:catAx>
      <c:valAx>
        <c:axId val="21842950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6623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30.01.2014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2368823"/>
        <c:axId val="24448496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8823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8709873"/>
        <c:axId val="34171130"/>
      </c:bar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9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9104715"/>
        <c:axId val="16398116"/>
      </c:bar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365317"/>
        <c:axId val="53178990"/>
      </c:bar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27 299,8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-7 962,3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-203 677,4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21608.03</v>
          </cell>
        </row>
        <row r="19">
          <cell r="E19">
            <v>100</v>
          </cell>
          <cell r="F19">
            <v>42.95</v>
          </cell>
        </row>
        <row r="32">
          <cell r="E32">
            <v>0</v>
          </cell>
          <cell r="F32">
            <v>0</v>
          </cell>
        </row>
        <row r="54">
          <cell r="F54">
            <v>0</v>
          </cell>
        </row>
        <row r="55">
          <cell r="E55">
            <v>4750</v>
          </cell>
          <cell r="F55">
            <v>3088.15</v>
          </cell>
        </row>
        <row r="95">
          <cell r="E95">
            <v>630</v>
          </cell>
          <cell r="F95">
            <v>646.74</v>
          </cell>
        </row>
        <row r="96">
          <cell r="E96">
            <v>85</v>
          </cell>
          <cell r="F96">
            <v>63.16</v>
          </cell>
        </row>
        <row r="106">
          <cell r="E106">
            <v>35262.1</v>
          </cell>
          <cell r="F106">
            <v>27299.79</v>
          </cell>
        </row>
        <row r="118">
          <cell r="E118">
            <v>0</v>
          </cell>
          <cell r="F118">
            <v>54.25</v>
          </cell>
        </row>
        <row r="119">
          <cell r="E119">
            <v>0</v>
          </cell>
          <cell r="F119">
            <v>7008.87</v>
          </cell>
        </row>
        <row r="120">
          <cell r="E120">
            <v>0</v>
          </cell>
          <cell r="F120">
            <v>0.039</v>
          </cell>
        </row>
        <row r="121">
          <cell r="E121">
            <v>0</v>
          </cell>
          <cell r="F121">
            <v>385.14</v>
          </cell>
        </row>
        <row r="122">
          <cell r="E122">
            <v>0</v>
          </cell>
          <cell r="F122">
            <v>1.05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110874.47754</v>
          </cell>
          <cell r="I142">
            <v>97049.25558000001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8" sqref="N38:Q3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69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AVERAGE(J4:J21)</f>
        <v>1516.6622222222222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1516.7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1516.7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1516.7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1516.7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1516.7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1516.7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1516.7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1516.7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1516.7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1516.7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1516.7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1516.7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1516.7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1516.7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41664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1516.7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41666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1516.7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41667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0.9000000000000679</v>
      </c>
      <c r="J21" s="42">
        <v>1984.7</v>
      </c>
      <c r="K21" s="42">
        <v>1200</v>
      </c>
      <c r="L21" s="4">
        <f t="shared" si="1"/>
        <v>1.6539166666666667</v>
      </c>
      <c r="M21" s="2">
        <v>1516.7</v>
      </c>
      <c r="N21" s="47">
        <v>37.3</v>
      </c>
      <c r="O21" s="53">
        <v>0</v>
      </c>
      <c r="P21" s="54">
        <v>340.8</v>
      </c>
      <c r="Q21" s="49">
        <v>0</v>
      </c>
      <c r="R21" s="46">
        <v>8.3</v>
      </c>
      <c r="S21" s="35">
        <f t="shared" si="2"/>
        <v>386.40000000000003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1516.7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1516.7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1516.7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21607.999999999996</v>
      </c>
      <c r="C25" s="43">
        <f t="shared" si="3"/>
        <v>4145.8</v>
      </c>
      <c r="D25" s="43">
        <f t="shared" si="3"/>
        <v>43</v>
      </c>
      <c r="E25" s="14">
        <f t="shared" si="3"/>
        <v>63.21</v>
      </c>
      <c r="F25" s="14">
        <f t="shared" si="3"/>
        <v>523.53</v>
      </c>
      <c r="G25" s="14">
        <f t="shared" si="3"/>
        <v>646.6999999999999</v>
      </c>
      <c r="H25" s="14">
        <f t="shared" si="3"/>
        <v>196.5</v>
      </c>
      <c r="I25" s="43">
        <f t="shared" si="3"/>
        <v>73.18000000000136</v>
      </c>
      <c r="J25" s="43">
        <f t="shared" si="3"/>
        <v>27299.920000000002</v>
      </c>
      <c r="K25" s="43">
        <f t="shared" si="3"/>
        <v>35262.1</v>
      </c>
      <c r="L25" s="15">
        <f t="shared" si="1"/>
        <v>0.7742000618227503</v>
      </c>
      <c r="M25" s="2"/>
      <c r="N25" s="93">
        <f>SUM(N4:N24)</f>
        <v>385.1000000000001</v>
      </c>
      <c r="O25" s="93">
        <f>SUM(O4:O24)</f>
        <v>0.01</v>
      </c>
      <c r="P25" s="93">
        <f>SUM(P4:P24)</f>
        <v>7008.900000000001</v>
      </c>
      <c r="Q25" s="93">
        <f>SUM(Q4:Q24)</f>
        <v>1.1</v>
      </c>
      <c r="R25" s="93">
        <f>SUM(R4:R24)</f>
        <v>54.3</v>
      </c>
      <c r="S25" s="93">
        <f>N25+O25+Q25+P25+R25</f>
        <v>7449.410000000001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41669</v>
      </c>
      <c r="O30" s="116">
        <f>'[1]січень '!$D$142</f>
        <v>110874.47754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97049.25558000001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57</v>
      </c>
      <c r="P33" s="118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58</v>
      </c>
      <c r="P34" s="119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63</v>
      </c>
      <c r="P35" s="121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41669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40:N41"/>
    <mergeCell ref="O33:P33"/>
    <mergeCell ref="O34:P34"/>
    <mergeCell ref="O35:P35"/>
    <mergeCell ref="O40:Q41"/>
    <mergeCell ref="N38:Q38"/>
    <mergeCell ref="N39:Q39"/>
    <mergeCell ref="N30:N31"/>
    <mergeCell ref="N28:Q28"/>
    <mergeCell ref="N29:Q29"/>
    <mergeCell ref="O30:Q31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C53" sqref="C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54.25</v>
      </c>
      <c r="D30" s="74">
        <f>'[1]січень '!$E$121</f>
        <v>0</v>
      </c>
      <c r="E30" s="74">
        <f>'[1]січень '!$F$121</f>
        <v>385.14</v>
      </c>
      <c r="F30" s="75">
        <f>'[1]січень '!$E$120</f>
        <v>0</v>
      </c>
      <c r="G30" s="76">
        <f>'[1]січень '!$F$120</f>
        <v>0.039</v>
      </c>
      <c r="H30" s="76">
        <f>'[1]січень '!$E$119</f>
        <v>0</v>
      </c>
      <c r="I30" s="76">
        <f>'[1]січень '!$F$119</f>
        <v>7008.87</v>
      </c>
      <c r="J30" s="76">
        <f>'[1]січень '!$E$122</f>
        <v>0</v>
      </c>
      <c r="K30" s="96">
        <f>'[1]січень '!$F$122</f>
        <v>1.05</v>
      </c>
      <c r="L30" s="97">
        <f>H30+F30+D30+J30+B30</f>
        <v>0</v>
      </c>
      <c r="M30" s="77">
        <f>I30+G30+E30+K30+C30</f>
        <v>7449.349</v>
      </c>
      <c r="N30" s="78">
        <f>M30-L30</f>
        <v>7449.349</v>
      </c>
      <c r="O30" s="136">
        <f>січень!O30</f>
        <v>110874.47754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97049.25558000001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21608.03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0</v>
      </c>
      <c r="C48" s="18">
        <f>'[1]січень '!$F$32</f>
        <v>0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42.95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63.16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4750</v>
      </c>
      <c r="C51" s="17">
        <f>'[1]січень '!$F$54+'[1]січень '!$F$55</f>
        <v>3088.15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646.74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196.5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2297.0999999999985</v>
      </c>
      <c r="C54" s="17">
        <f>C55-C47-C48-C49-C50-C51-C52-C53</f>
        <v>1654.2600000000023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27299.79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2014-01-30T09:20:04Z</dcterms:modified>
  <cp:category/>
  <cp:version/>
  <cp:contentType/>
  <cp:contentStatus/>
</cp:coreProperties>
</file>